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<sst xmlns="http://schemas.openxmlformats.org/spreadsheetml/2006/main" count="101" uniqueCount="73">
  <si>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OBRAČUN PRISPEVKOV ZA SOCIALNO VARNOST ZA ZASEBNIKE ZA JULIJ 2008</t>
  </si>
  <si>
    <t xml:space="preserve"> Navedene obveznosti ste dolžni nakazati na  prehodni račun MF-DURS, Davčni urad Maribor, številka 01100-8460906416 in navesti USTREZNE KONTE. ROK PLAČILA je 18. AVGUST 2008.</t>
  </si>
  <si>
    <t>Minimalna plača za leto 2007= 6.345,46 EUR</t>
  </si>
  <si>
    <t>Povprečna plača v RS za leto 2007=15.417,48 EUR</t>
  </si>
  <si>
    <t>Povprečna mesečna plača v RS za maj 2008 v EUR</t>
  </si>
  <si>
    <t>BRUTO ZAVAROVALNA OSNOVA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</si>
  <si>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</si>
  <si>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</si>
  <si>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</si>
  <si>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</si>
  <si>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</si>
  <si>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</si>
  <si>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</si>
  <si>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</si>
  <si>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</si>
  <si>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</si>
  <si>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</si>
  <si>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</si>
  <si>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t>Obračun prispevkov za socialno varnost za mesec julij 2008 se dostavi DURS na predpisanem obrazcu v evrih, najkasneje do 18. avgusta 2008.</t>
  </si>
  <si>
    <t>ČLANARINA OBRTNI ZBORNICI</t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</si>
  <si>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</si>
  <si>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avgusta 2008.</t>
  </si>
  <si>
    <t>STOPNJA</t>
  </si>
  <si>
    <t>Minimalna plača</t>
  </si>
  <si>
    <t xml:space="preserve">do minimalne </t>
  </si>
  <si>
    <t xml:space="preserve">do povprečne plače </t>
  </si>
  <si>
    <t>zaposlenih v RS</t>
  </si>
  <si>
    <t xml:space="preserve"> za leto 2007</t>
  </si>
  <si>
    <t>od povprečne plače</t>
  </si>
  <si>
    <t>od 1,5-kratne</t>
  </si>
  <si>
    <t>od 2-kratne</t>
  </si>
  <si>
    <t>I</t>
  </si>
  <si>
    <t>II</t>
  </si>
  <si>
    <t>III</t>
  </si>
  <si>
    <t>IV</t>
  </si>
  <si>
    <t>V</t>
  </si>
  <si>
    <t>VI</t>
  </si>
  <si>
    <t>VII</t>
  </si>
  <si>
    <t>VIII</t>
  </si>
  <si>
    <t>od 2,5-kratne</t>
  </si>
  <si>
    <t>od 3-kratne</t>
  </si>
  <si>
    <t>nad 3,5-kratno</t>
  </si>
  <si>
    <t>do 1,5-kratne</t>
  </si>
  <si>
    <t>do 2-kratne</t>
  </si>
  <si>
    <t>do 2,5-kratne</t>
  </si>
  <si>
    <t>do 3-kratne</t>
  </si>
  <si>
    <t>do 3,5-kratne</t>
  </si>
  <si>
    <t>povprečno plačo</t>
  </si>
  <si>
    <t>povprečne plače</t>
  </si>
  <si>
    <t>za leto 2007</t>
  </si>
  <si>
    <t>zaposlenih</t>
  </si>
  <si>
    <t>do 6.345,46</t>
  </si>
  <si>
    <t>od 6.345,46</t>
  </si>
  <si>
    <t>od 15.417,48</t>
  </si>
  <si>
    <t>od 23.126,22</t>
  </si>
  <si>
    <t>od 30.834,96</t>
  </si>
  <si>
    <t>od 38.543,70</t>
  </si>
  <si>
    <t>od 46.252,44</t>
  </si>
  <si>
    <t>nad 53.961,18</t>
  </si>
  <si>
    <t>do 15.417,48</t>
  </si>
  <si>
    <t>do 23.126,22</t>
  </si>
  <si>
    <t xml:space="preserve"> do 30.834,96</t>
  </si>
  <si>
    <t>do 38.543,70</t>
  </si>
  <si>
    <t xml:space="preserve"> do 46.252,44</t>
  </si>
  <si>
    <t>do 53.961,18</t>
  </si>
  <si>
    <t>DOSEŽENA OSNOVA V LETU 2007</t>
  </si>
  <si>
    <t>za maj 2008</t>
  </si>
  <si>
    <t>od minimalne plače</t>
  </si>
  <si>
    <t>plače</t>
  </si>
  <si>
    <r>
      <t xml:space="preserve">* prispevek za pokojninsko in invalidsko zavarovanje v višini </t>
    </r>
    <r>
      <rPr>
        <b/>
        <sz val="10"/>
        <rFont val="Arial"/>
        <family val="2"/>
      </rPr>
      <t>27,08 evrov</t>
    </r>
    <r>
      <rPr>
        <sz val="10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</si>
  <si>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0"/>
        <rFont val="Arial"/>
        <family val="2"/>
      </rPr>
      <t xml:space="preserve">3,08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</si>
  <si>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30,16 evrov</t>
    </r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</si>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</sst>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0">
    <font>
      <sz val="10"/>
      <name val="Arial"/>
      <family val="0"/>
    </font>
    <font>
      <b/>
      <sz val="16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10" fontId="11" fillId="3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3" fillId="3" borderId="9" xfId="0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right" vertical="center"/>
    </xf>
    <xf numFmtId="17" fontId="5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 horizontal="center"/>
    </xf>
    <xf numFmtId="4" fontId="13" fillId="0" borderId="16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4" fontId="13" fillId="3" borderId="18" xfId="0" applyNumberFormat="1" applyFont="1" applyFill="1" applyBorder="1" applyAlignment="1">
      <alignment vertical="center"/>
    </xf>
    <xf numFmtId="4" fontId="13" fillId="3" borderId="14" xfId="0" applyNumberFormat="1" applyFont="1" applyFill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9" fontId="5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8.140625" style="0" bestFit="1" customWidth="1"/>
    <col min="3" max="3" width="14.00390625" style="0" bestFit="1" customWidth="1"/>
    <col min="4" max="4" width="16.7109375" style="0" bestFit="1" customWidth="1"/>
    <col min="5" max="5" width="16.28125" style="0" customWidth="1"/>
    <col min="6" max="8" width="13.8515625" style="0" bestFit="1" customWidth="1"/>
    <col min="9" max="9" width="13.7109375" style="0" bestFit="1" customWidth="1"/>
    <col min="10" max="10" width="14.00390625" style="0" bestFit="1" customWidth="1"/>
  </cols>
  <sheetData>
    <row r="1" spans="1:2" ht="20.25">
      <c r="A1" s="1" t="s">
        <v>0</v>
      </c>
      <c r="B1" s="18"/>
    </row>
    <row r="2" spans="1:2" ht="6.75" customHeight="1">
      <c r="A2" s="2"/>
      <c r="B2" s="2"/>
    </row>
    <row r="3" spans="1:2" ht="12.75">
      <c r="A3" s="62" t="s">
        <v>1</v>
      </c>
      <c r="B3" s="2"/>
    </row>
    <row r="4" spans="1:2" ht="7.5" customHeight="1">
      <c r="A4" s="3"/>
      <c r="B4" s="2"/>
    </row>
    <row r="5" spans="1:10" ht="14.25">
      <c r="A5" s="3"/>
      <c r="B5" s="2"/>
      <c r="C5" s="43" t="s">
        <v>65</v>
      </c>
      <c r="D5" s="43"/>
      <c r="E5" s="43"/>
      <c r="F5" s="43"/>
      <c r="G5" s="43"/>
      <c r="H5" s="43"/>
      <c r="I5" s="43"/>
      <c r="J5" s="43"/>
    </row>
    <row r="6" spans="1:10" ht="12.75">
      <c r="A6" s="4"/>
      <c r="B6" s="19"/>
      <c r="C6" s="36" t="s">
        <v>24</v>
      </c>
      <c r="D6" s="36" t="s">
        <v>67</v>
      </c>
      <c r="E6" s="37" t="s">
        <v>28</v>
      </c>
      <c r="F6" s="37" t="s">
        <v>29</v>
      </c>
      <c r="G6" s="37" t="s">
        <v>30</v>
      </c>
      <c r="H6" s="37" t="s">
        <v>39</v>
      </c>
      <c r="I6" s="37" t="s">
        <v>40</v>
      </c>
      <c r="J6" s="37" t="s">
        <v>41</v>
      </c>
    </row>
    <row r="7" spans="1:10" ht="12.75">
      <c r="A7" s="5"/>
      <c r="B7" s="20"/>
      <c r="C7" s="38" t="s">
        <v>68</v>
      </c>
      <c r="D7" s="38" t="s">
        <v>25</v>
      </c>
      <c r="E7" s="39" t="s">
        <v>42</v>
      </c>
      <c r="F7" s="39" t="s">
        <v>43</v>
      </c>
      <c r="G7" s="39" t="s">
        <v>44</v>
      </c>
      <c r="H7" s="39" t="s">
        <v>45</v>
      </c>
      <c r="I7" s="39" t="s">
        <v>46</v>
      </c>
      <c r="J7" s="39" t="s">
        <v>47</v>
      </c>
    </row>
    <row r="8" spans="1:10" ht="12.75">
      <c r="A8" s="6"/>
      <c r="B8" s="20"/>
      <c r="C8" s="38" t="s">
        <v>27</v>
      </c>
      <c r="D8" s="38" t="s">
        <v>26</v>
      </c>
      <c r="E8" s="39" t="s">
        <v>48</v>
      </c>
      <c r="F8" s="39" t="s">
        <v>48</v>
      </c>
      <c r="G8" s="39" t="s">
        <v>48</v>
      </c>
      <c r="H8" s="39" t="s">
        <v>48</v>
      </c>
      <c r="I8" s="39" t="s">
        <v>48</v>
      </c>
      <c r="J8" s="40" t="s">
        <v>26</v>
      </c>
    </row>
    <row r="9" spans="1:10" ht="12.75">
      <c r="A9" s="5" t="s">
        <v>2</v>
      </c>
      <c r="B9" s="20"/>
      <c r="C9" s="40"/>
      <c r="D9" s="40" t="s">
        <v>49</v>
      </c>
      <c r="E9" s="40" t="s">
        <v>26</v>
      </c>
      <c r="F9" s="40" t="s">
        <v>26</v>
      </c>
      <c r="G9" s="40" t="s">
        <v>26</v>
      </c>
      <c r="H9" s="40" t="s">
        <v>26</v>
      </c>
      <c r="I9" s="40" t="s">
        <v>50</v>
      </c>
      <c r="J9" s="40" t="s">
        <v>49</v>
      </c>
    </row>
    <row r="10" spans="1:10" ht="12.75">
      <c r="A10" s="5" t="s">
        <v>3</v>
      </c>
      <c r="B10" s="20"/>
      <c r="C10" s="40"/>
      <c r="D10" s="40"/>
      <c r="E10" s="40" t="s">
        <v>49</v>
      </c>
      <c r="F10" s="40" t="s">
        <v>49</v>
      </c>
      <c r="G10" s="40" t="s">
        <v>49</v>
      </c>
      <c r="H10" s="40" t="s">
        <v>49</v>
      </c>
      <c r="I10" s="40" t="s">
        <v>49</v>
      </c>
      <c r="J10" s="40"/>
    </row>
    <row r="11" spans="1:10" ht="12.75">
      <c r="A11" s="7"/>
      <c r="B11" s="21"/>
      <c r="C11" s="41" t="s">
        <v>51</v>
      </c>
      <c r="D11" s="41" t="s">
        <v>52</v>
      </c>
      <c r="E11" s="41" t="s">
        <v>53</v>
      </c>
      <c r="F11" s="41" t="s">
        <v>54</v>
      </c>
      <c r="G11" s="41" t="s">
        <v>55</v>
      </c>
      <c r="H11" s="41" t="s">
        <v>56</v>
      </c>
      <c r="I11" s="41" t="s">
        <v>57</v>
      </c>
      <c r="J11" s="41" t="s">
        <v>58</v>
      </c>
    </row>
    <row r="12" spans="1:10" ht="12.75">
      <c r="A12" s="8"/>
      <c r="B12" s="19"/>
      <c r="C12" s="54"/>
      <c r="D12" s="55" t="s">
        <v>59</v>
      </c>
      <c r="E12" s="56" t="s">
        <v>60</v>
      </c>
      <c r="F12" s="55" t="s">
        <v>61</v>
      </c>
      <c r="G12" s="55" t="s">
        <v>62</v>
      </c>
      <c r="H12" s="55" t="s">
        <v>63</v>
      </c>
      <c r="I12" s="55" t="s">
        <v>64</v>
      </c>
      <c r="J12" s="57"/>
    </row>
    <row r="13" spans="1:10" ht="12.75">
      <c r="A13" s="9" t="s">
        <v>4</v>
      </c>
      <c r="B13" s="53">
        <v>1360.2</v>
      </c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9"/>
      <c r="B14" s="22"/>
      <c r="C14" s="52" t="s">
        <v>31</v>
      </c>
      <c r="D14" s="52" t="s">
        <v>32</v>
      </c>
      <c r="E14" s="52" t="s">
        <v>33</v>
      </c>
      <c r="F14" s="52" t="s">
        <v>34</v>
      </c>
      <c r="G14" s="52" t="s">
        <v>35</v>
      </c>
      <c r="H14" s="52" t="s">
        <v>36</v>
      </c>
      <c r="I14" s="52" t="s">
        <v>37</v>
      </c>
      <c r="J14" s="52" t="s">
        <v>38</v>
      </c>
    </row>
    <row r="15" spans="1:10" ht="12.75">
      <c r="A15" s="9"/>
      <c r="B15" s="22"/>
      <c r="C15" s="40" t="s">
        <v>23</v>
      </c>
      <c r="D15" s="58">
        <v>0.6</v>
      </c>
      <c r="E15" s="58">
        <v>0.9</v>
      </c>
      <c r="F15" s="40">
        <v>1.2</v>
      </c>
      <c r="G15" s="40">
        <v>1.5</v>
      </c>
      <c r="H15" s="40">
        <v>1.8</v>
      </c>
      <c r="I15" s="40">
        <v>2.1</v>
      </c>
      <c r="J15" s="40">
        <v>2.4</v>
      </c>
    </row>
    <row r="16" spans="1:10" ht="12.75">
      <c r="A16" s="9"/>
      <c r="B16" s="22"/>
      <c r="C16" s="40"/>
      <c r="D16" s="40" t="s">
        <v>48</v>
      </c>
      <c r="E16" s="40" t="s">
        <v>48</v>
      </c>
      <c r="F16" s="40" t="s">
        <v>48</v>
      </c>
      <c r="G16" s="40" t="s">
        <v>48</v>
      </c>
      <c r="H16" s="40" t="s">
        <v>48</v>
      </c>
      <c r="I16" s="40" t="s">
        <v>48</v>
      </c>
      <c r="J16" s="40" t="s">
        <v>48</v>
      </c>
    </row>
    <row r="17" spans="1:10" ht="12.75">
      <c r="A17" s="10"/>
      <c r="B17" s="23"/>
      <c r="C17" s="52"/>
      <c r="D17" s="42" t="s">
        <v>66</v>
      </c>
      <c r="E17" s="42" t="s">
        <v>66</v>
      </c>
      <c r="F17" s="42" t="s">
        <v>66</v>
      </c>
      <c r="G17" s="42" t="s">
        <v>66</v>
      </c>
      <c r="H17" s="42" t="s">
        <v>66</v>
      </c>
      <c r="I17" s="42" t="s">
        <v>66</v>
      </c>
      <c r="J17" s="42" t="s">
        <v>66</v>
      </c>
    </row>
    <row r="18" spans="1:10" ht="15.75">
      <c r="A18" s="11" t="s">
        <v>5</v>
      </c>
      <c r="B18" s="24"/>
      <c r="C18" s="30">
        <v>566.53</v>
      </c>
      <c r="D18" s="44">
        <f>B13*0.6</f>
        <v>816.12</v>
      </c>
      <c r="E18" s="44">
        <f>B13*0.9</f>
        <v>1224.18</v>
      </c>
      <c r="F18" s="44">
        <f>B13*1.2</f>
        <v>1632.24</v>
      </c>
      <c r="G18" s="44">
        <f>B13*1.5</f>
        <v>2040.3000000000002</v>
      </c>
      <c r="H18" s="44">
        <f>B13*1.8</f>
        <v>2448.36</v>
      </c>
      <c r="I18" s="44">
        <f>B13*2.1</f>
        <v>2856.42</v>
      </c>
      <c r="J18" s="44">
        <f>B13*2.4</f>
        <v>3264.48</v>
      </c>
    </row>
    <row r="19" spans="1:10" ht="15.75">
      <c r="A19" s="11"/>
      <c r="B19" s="25" t="s">
        <v>22</v>
      </c>
      <c r="C19" s="31"/>
      <c r="D19" s="45"/>
      <c r="E19" s="45"/>
      <c r="F19" s="51"/>
      <c r="G19" s="51"/>
      <c r="H19" s="45"/>
      <c r="I19" s="45"/>
      <c r="J19" s="45"/>
    </row>
    <row r="20" spans="1:10" ht="15.75">
      <c r="A20" s="12" t="s">
        <v>6</v>
      </c>
      <c r="B20" s="26">
        <v>0.2435</v>
      </c>
      <c r="C20" s="32">
        <f>C21</f>
        <v>137.950055</v>
      </c>
      <c r="D20" s="46">
        <f>D21</f>
        <v>198.72522</v>
      </c>
      <c r="E20" s="46">
        <f>E21</f>
        <v>298.08783</v>
      </c>
      <c r="F20" s="46">
        <f>F21</f>
        <v>397.45044</v>
      </c>
      <c r="G20" s="46">
        <f>G21</f>
        <v>496.81305000000003</v>
      </c>
      <c r="H20" s="46">
        <f>H21</f>
        <v>596.17566</v>
      </c>
      <c r="I20" s="46">
        <f>I21</f>
        <v>695.53827</v>
      </c>
      <c r="J20" s="46">
        <f>J21</f>
        <v>794.90088</v>
      </c>
    </row>
    <row r="21" spans="1:10" ht="15.75">
      <c r="A21" s="13" t="s">
        <v>7</v>
      </c>
      <c r="B21" s="27">
        <v>0.2435</v>
      </c>
      <c r="C21" s="33">
        <f>C18*0.2435</f>
        <v>137.950055</v>
      </c>
      <c r="D21" s="47">
        <f>D18*0.2435</f>
        <v>198.72522</v>
      </c>
      <c r="E21" s="47">
        <f>E18*0.2435</f>
        <v>298.08783</v>
      </c>
      <c r="F21" s="47">
        <f>F18*0.2435</f>
        <v>397.45044</v>
      </c>
      <c r="G21" s="47">
        <f>G18*0.2435</f>
        <v>496.81305000000003</v>
      </c>
      <c r="H21" s="47">
        <f>H18*0.2435</f>
        <v>596.17566</v>
      </c>
      <c r="I21" s="47">
        <f>I18*0.2435</f>
        <v>695.53827</v>
      </c>
      <c r="J21" s="47">
        <f>J18*0.2435</f>
        <v>794.90088</v>
      </c>
    </row>
    <row r="22" spans="1:10" ht="15.75">
      <c r="A22" s="13" t="s">
        <v>8</v>
      </c>
      <c r="B22" s="28"/>
      <c r="C22" s="34"/>
      <c r="D22" s="48"/>
      <c r="E22" s="48"/>
      <c r="F22" s="48"/>
      <c r="G22" s="48"/>
      <c r="H22" s="48"/>
      <c r="I22" s="48"/>
      <c r="J22" s="48"/>
    </row>
    <row r="23" spans="1:10" ht="15.75">
      <c r="A23" s="12" t="s">
        <v>9</v>
      </c>
      <c r="B23" s="26">
        <v>0.1345</v>
      </c>
      <c r="C23" s="35">
        <f>SUM(C24:C25)</f>
        <v>76.19828500000001</v>
      </c>
      <c r="D23" s="49">
        <f>SUM(D24:D25)</f>
        <v>109.76814</v>
      </c>
      <c r="E23" s="49">
        <f>SUM(E24:E25)</f>
        <v>164.65221000000003</v>
      </c>
      <c r="F23" s="49">
        <f>SUM(F24:F25)</f>
        <v>219.53628</v>
      </c>
      <c r="G23" s="49">
        <f>SUM(G24:G25)</f>
        <v>274.42035000000004</v>
      </c>
      <c r="H23" s="49">
        <f>SUM(H24:H25)</f>
        <v>329.30442000000005</v>
      </c>
      <c r="I23" s="49">
        <f>SUM(I24:I25)</f>
        <v>384.18849000000006</v>
      </c>
      <c r="J23" s="49">
        <f>SUM(J24:J25)</f>
        <v>439.07256</v>
      </c>
    </row>
    <row r="24" spans="1:10" ht="15.75">
      <c r="A24" s="14" t="s">
        <v>10</v>
      </c>
      <c r="B24" s="27">
        <v>0.1292</v>
      </c>
      <c r="C24" s="33">
        <f>C18*0.1292</f>
        <v>73.195676</v>
      </c>
      <c r="D24" s="47">
        <f>D18*0.1292</f>
        <v>105.442704</v>
      </c>
      <c r="E24" s="47">
        <f>E18*0.1292</f>
        <v>158.16405600000002</v>
      </c>
      <c r="F24" s="47">
        <f>F18*0.1292</f>
        <v>210.885408</v>
      </c>
      <c r="G24" s="47">
        <f>G18*0.1292</f>
        <v>263.60676000000007</v>
      </c>
      <c r="H24" s="47">
        <f>H18*0.1292</f>
        <v>316.32811200000003</v>
      </c>
      <c r="I24" s="47">
        <f>I18*0.1292</f>
        <v>369.04946400000006</v>
      </c>
      <c r="J24" s="47">
        <f>J18*0.1292</f>
        <v>421.770816</v>
      </c>
    </row>
    <row r="25" spans="1:10" ht="15.75">
      <c r="A25" s="13" t="s">
        <v>11</v>
      </c>
      <c r="B25" s="27">
        <v>0.0053</v>
      </c>
      <c r="C25" s="33">
        <f>C18*0.0053</f>
        <v>3.002609</v>
      </c>
      <c r="D25" s="47">
        <f>D18*0.0053</f>
        <v>4.325436</v>
      </c>
      <c r="E25" s="47">
        <f>E18*0.0053</f>
        <v>6.488154000000001</v>
      </c>
      <c r="F25" s="47">
        <f>F18*0.0053</f>
        <v>8.650872</v>
      </c>
      <c r="G25" s="47">
        <f>G18*0.0053</f>
        <v>10.813590000000001</v>
      </c>
      <c r="H25" s="47">
        <f>H18*0.0053</f>
        <v>12.976308000000001</v>
      </c>
      <c r="I25" s="47">
        <f>I18*0.0053</f>
        <v>15.139026000000001</v>
      </c>
      <c r="J25" s="47">
        <f>J18*0.0053</f>
        <v>17.301744</v>
      </c>
    </row>
    <row r="26" spans="1:10" ht="15.75">
      <c r="A26" s="12" t="s">
        <v>12</v>
      </c>
      <c r="B26" s="26">
        <v>0.004</v>
      </c>
      <c r="C26" s="35">
        <f>SUM(C27:C28)</f>
        <v>2.26612</v>
      </c>
      <c r="D26" s="49">
        <f>SUM(D27:D28)</f>
        <v>3.2644800000000003</v>
      </c>
      <c r="E26" s="49">
        <f>SUM(E27:E28)</f>
        <v>4.89672</v>
      </c>
      <c r="F26" s="49">
        <f>SUM(F27:F28)</f>
        <v>6.5289600000000005</v>
      </c>
      <c r="G26" s="49">
        <f>SUM(G27:G28)</f>
        <v>8.161200000000001</v>
      </c>
      <c r="H26" s="49">
        <f>SUM(H27:H28)</f>
        <v>9.79344</v>
      </c>
      <c r="I26" s="49">
        <f>SUM(I27:I28)</f>
        <v>11.42568</v>
      </c>
      <c r="J26" s="49">
        <f>SUM(J27:J28)</f>
        <v>13.057920000000001</v>
      </c>
    </row>
    <row r="27" spans="1:10" ht="15.75">
      <c r="A27" s="13" t="s">
        <v>13</v>
      </c>
      <c r="B27" s="27">
        <v>0.002</v>
      </c>
      <c r="C27" s="33">
        <f>C18*0.002</f>
        <v>1.13306</v>
      </c>
      <c r="D27" s="47">
        <f>D18*0.002</f>
        <v>1.6322400000000001</v>
      </c>
      <c r="E27" s="47">
        <f>E18*0.002</f>
        <v>2.44836</v>
      </c>
      <c r="F27" s="47">
        <f>F18*0.002</f>
        <v>3.2644800000000003</v>
      </c>
      <c r="G27" s="47">
        <f>G18*0.002</f>
        <v>4.0806000000000004</v>
      </c>
      <c r="H27" s="47">
        <f>H18*0.002</f>
        <v>4.89672</v>
      </c>
      <c r="I27" s="47">
        <f>I18*0.002</f>
        <v>5.71284</v>
      </c>
      <c r="J27" s="47">
        <f>J18*0.002</f>
        <v>6.5289600000000005</v>
      </c>
    </row>
    <row r="28" spans="1:10" ht="15.75">
      <c r="A28" s="13" t="s">
        <v>14</v>
      </c>
      <c r="B28" s="27">
        <v>0.002</v>
      </c>
      <c r="C28" s="33">
        <f>C18*0.002</f>
        <v>1.13306</v>
      </c>
      <c r="D28" s="47">
        <f>D18*0.002</f>
        <v>1.6322400000000001</v>
      </c>
      <c r="E28" s="47">
        <f>E18*0.002</f>
        <v>2.44836</v>
      </c>
      <c r="F28" s="47">
        <f>F18*0.002</f>
        <v>3.2644800000000003</v>
      </c>
      <c r="G28" s="47">
        <f>G18*0.002</f>
        <v>4.0806000000000004</v>
      </c>
      <c r="H28" s="47">
        <f>H18*0.002</f>
        <v>4.89672</v>
      </c>
      <c r="I28" s="47">
        <f>I18*0.002</f>
        <v>5.71284</v>
      </c>
      <c r="J28" s="47">
        <f>J18*0.002</f>
        <v>6.5289600000000005</v>
      </c>
    </row>
    <row r="29" spans="1:10" ht="15.75">
      <c r="A29" s="12" t="s">
        <v>15</v>
      </c>
      <c r="B29" s="29"/>
      <c r="C29" s="32">
        <f>C26+C23+C20</f>
        <v>216.41446000000002</v>
      </c>
      <c r="D29" s="50">
        <f>D26+D23+D20</f>
        <v>311.75784</v>
      </c>
      <c r="E29" s="50">
        <f>E26+E23+E20</f>
        <v>467.63676</v>
      </c>
      <c r="F29" s="50">
        <f>F26+F23+F20</f>
        <v>623.51568</v>
      </c>
      <c r="G29" s="50">
        <f>G26+G23+G20</f>
        <v>779.3946000000001</v>
      </c>
      <c r="H29" s="50">
        <f>H26+H23+H20</f>
        <v>935.27352</v>
      </c>
      <c r="I29" s="50">
        <f>I26+I23+I20</f>
        <v>1091.15244</v>
      </c>
      <c r="J29" s="50">
        <f>J26+J23+J20</f>
        <v>1247.03136</v>
      </c>
    </row>
    <row r="30" spans="1:2" ht="12.75">
      <c r="A30" s="15"/>
      <c r="B30" s="15"/>
    </row>
    <row r="31" spans="1:2" ht="15.75">
      <c r="A31" s="16" t="s">
        <v>16</v>
      </c>
      <c r="B31" s="15"/>
    </row>
    <row r="32" spans="1:2" ht="12.75">
      <c r="A32" s="15" t="s">
        <v>69</v>
      </c>
      <c r="B32" s="15"/>
    </row>
    <row r="33" spans="1:2" ht="12.75">
      <c r="A33" s="15" t="s">
        <v>70</v>
      </c>
      <c r="B33" s="15"/>
    </row>
    <row r="34" spans="1:2" ht="12.75">
      <c r="A34" s="15" t="s">
        <v>71</v>
      </c>
      <c r="B34" s="15"/>
    </row>
    <row r="35" spans="1:2" ht="12.75">
      <c r="A35" s="61" t="s">
        <v>17</v>
      </c>
      <c r="B35" s="15"/>
    </row>
    <row r="36" spans="1:2" ht="15">
      <c r="A36" s="60" t="s">
        <v>18</v>
      </c>
      <c r="B36" s="15"/>
    </row>
    <row r="37" spans="1:2" ht="15.75">
      <c r="A37" s="16"/>
      <c r="B37" s="15"/>
    </row>
    <row r="38" spans="1:2" ht="15.75">
      <c r="A38" s="16" t="s">
        <v>19</v>
      </c>
      <c r="B38" s="15"/>
    </row>
    <row r="39" spans="1:2" ht="12.75">
      <c r="A39" s="15" t="s">
        <v>72</v>
      </c>
      <c r="B39" s="15"/>
    </row>
    <row r="40" spans="1:2" ht="12.75">
      <c r="A40" s="15" t="s">
        <v>20</v>
      </c>
      <c r="B40" s="15"/>
    </row>
    <row r="41" spans="1:2" ht="15">
      <c r="A41" s="17"/>
      <c r="B41" s="15"/>
    </row>
    <row r="42" spans="1:2" ht="15">
      <c r="A42" s="60" t="s">
        <v>21</v>
      </c>
      <c r="B42" s="15"/>
    </row>
  </sheetData>
  <mergeCells count="1">
    <mergeCell ref="C5:J5"/>
  </mergeCells>
  <printOptions/>
  <pageMargins left="0.75" right="0.75" top="0.7874015748031497" bottom="0.7874015748031497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Obrtna zbornica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 Jeršič</dc:creator>
  <cp:keywords/>
  <dc:description/>
  <cp:lastModifiedBy>Rajko Jeršič</cp:lastModifiedBy>
  <cp:lastPrinted>2008-08-07T09:40:17Z</cp:lastPrinted>
  <dcterms:created xsi:type="dcterms:W3CDTF">2008-08-07T08:55:20Z</dcterms:created>
  <dcterms:modified xsi:type="dcterms:W3CDTF">2008-08-07T09:41:06Z</dcterms:modified>
  <cp:category/>
  <cp:version/>
  <cp:contentType/>
  <cp:contentStatus/>
</cp:coreProperties>
</file>