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<sst xmlns="http://schemas.openxmlformats.org/spreadsheetml/2006/main" count="57" uniqueCount="57">
  <si>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*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</si>
  <si>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</si>
  <si>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</si>
  <si>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</si>
  <si>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</si>
  <si>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</si>
  <si>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</si>
  <si>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</si>
  <si>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</si>
  <si>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</si>
  <si>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</si>
  <si>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</si>
  <si>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</si>
  <si>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</si>
  <si>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</si>
  <si>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</si>
  <si>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</si>
  <si>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</si>
  <si>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</si>
  <si>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</si>
  <si>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</si>
  <si>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</si>
  <si>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</si>
  <si>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</si>
  <si>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</si>
  <si>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</si>
  <si>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</si>
  <si>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</si>
  <si>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</si>
  <si>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</si>
  <si>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</si>
  <si>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Plačilne naloge zavezanec izpolni v skladu z navodili, ki jih je prejel od pristojnega davčnega urada.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</si>
  <si>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</si>
  <si>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</si>
  <si>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t>DRUŽBENIKI ZASEBNIH DRUŽB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</si>
  <si>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</si>
  <si>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</si>
  <si>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</si>
  <si>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</si>
  <si>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>* prispevek za zdravstveno zavarovanje v višini</t>
    </r>
    <r>
      <rPr>
        <b/>
        <sz val="10"/>
        <rFont val="Arial"/>
        <family val="2"/>
      </rPr>
      <t xml:space="preserve"> 4,34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</si>
  <si>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33,67 evrov.</t>
    </r>
  </si>
  <si>
    <t>OBRAČUN PRISPEVKOV ZA SOCIALNO VARNOST ZA ZASEBNIKE ZA FEBRUAR 2010</t>
  </si>
  <si>
    <t xml:space="preserve"> Navedene obveznosti ste dolžni nakazati na  prehodni račun MF-DURS, Davčni urad Maribor, številka 01100-8460906416 in navesti USTREZNE KONTE. ROK PLAČILA JE 15. MAREC 2010.</t>
  </si>
  <si>
    <t>Povprečna bruto plača za december 2009 znaša 1.488,19€</t>
  </si>
  <si>
    <r>
      <t xml:space="preserve">Dosežena osnova v EUR za leto 2009 </t>
    </r>
    <r>
      <rPr>
        <sz val="8"/>
        <rFont val="Arial"/>
        <family val="2"/>
      </rPr>
      <t>(Pravilnik o postopku za razvrščanje v zavar. osn. (Ur. list RS, št. 49/06, 38/07)</t>
    </r>
  </si>
  <si>
    <t>Do vključno 7.111,48**</t>
  </si>
  <si>
    <t>Nad 7.111,48 do vključno 17.267,52***</t>
  </si>
  <si>
    <t>Nad 17.267,52 do vključno 25.901,28</t>
  </si>
  <si>
    <t>Nad 25.901,28 do vključno 34.535,04</t>
  </si>
  <si>
    <t>Nad 34.535,04 do vključno 43.168,80</t>
  </si>
  <si>
    <t>Nad 43.168,80 do vključno 51.802,56</t>
  </si>
  <si>
    <t>Nad 51.802,56 do vključno 60.436,32</t>
  </si>
  <si>
    <t>Nad 60.436,32</t>
  </si>
  <si>
    <r>
      <t>Dosežena osnova v EUR za leto 2008</t>
    </r>
    <r>
      <rPr>
        <sz val="8"/>
        <rFont val="Tahoma"/>
        <family val="2"/>
      </rPr>
      <t xml:space="preserve"> (Pravilnik o postopku za razvrščanje v zavar. Osn. (Ur list RS, št. 49/06, 38/07)</t>
    </r>
  </si>
  <si>
    <t>Minimalna plača za leto 2009 7.111,48€</t>
  </si>
  <si>
    <t>Povprečna bruto plača zaposlenih v RS za leto 2009, znaša 17.267,52€</t>
  </si>
  <si>
    <t>Zavezanec plača prispevke do 15. 03. 2010; v enakem roku mora pristojnemu davčnemu uradu predložiti obračun prispevkov na predpisanem obrazcu OPSVZ, ki se odda po sistemu eDavki.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</si>
</sst>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wrapText="1"/>
    </xf>
    <xf numFmtId="4" fontId="9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/>
    </xf>
    <xf numFmtId="10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/>
    </xf>
    <xf numFmtId="0" fontId="2" fillId="5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horizontal="left"/>
    </xf>
    <xf numFmtId="10" fontId="1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4" fontId="9" fillId="0" borderId="5" xfId="0" applyNumberFormat="1" applyFont="1" applyBorder="1" applyAlignment="1">
      <alignment/>
    </xf>
    <xf numFmtId="4" fontId="9" fillId="3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/>
    </xf>
    <xf numFmtId="4" fontId="9" fillId="5" borderId="8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right" wrapText="1"/>
    </xf>
    <xf numFmtId="4" fontId="4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21" fillId="0" borderId="1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workbookViewId="0" topLeftCell="A1">
      <selection activeCell="A38" sqref="A38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41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42</v>
      </c>
      <c r="B3" s="4"/>
    </row>
    <row r="4" spans="1:10" ht="12.75">
      <c r="A4" s="5"/>
      <c r="B4" s="4"/>
      <c r="C4" s="51"/>
      <c r="D4" s="51"/>
      <c r="E4" s="51"/>
      <c r="F4" s="51"/>
      <c r="G4" s="51"/>
      <c r="H4" s="51"/>
      <c r="I4" s="51"/>
      <c r="J4" s="51"/>
    </row>
    <row r="5" spans="1:9" ht="13.5" thickBot="1">
      <c r="A5" s="6">
        <v>1488.19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4.75" customHeight="1" thickBot="1">
      <c r="A6" s="53" t="s">
        <v>44</v>
      </c>
      <c r="B6" s="54"/>
      <c r="C6" s="55" t="s">
        <v>45</v>
      </c>
      <c r="D6" s="56" t="s">
        <v>46</v>
      </c>
      <c r="E6" s="57" t="s">
        <v>47</v>
      </c>
      <c r="F6" s="58" t="s">
        <v>48</v>
      </c>
      <c r="G6" s="57" t="s">
        <v>49</v>
      </c>
      <c r="H6" s="59" t="s">
        <v>50</v>
      </c>
      <c r="I6" s="59" t="s">
        <v>51</v>
      </c>
      <c r="J6" s="60" t="s">
        <v>52</v>
      </c>
    </row>
    <row r="7" spans="1:9" ht="9.75" customHeight="1" thickBot="1">
      <c r="A7" s="6"/>
      <c r="B7" s="7"/>
      <c r="C7" s="7"/>
      <c r="D7" s="7"/>
      <c r="E7" s="8"/>
      <c r="F7" s="9"/>
      <c r="G7" s="10"/>
      <c r="H7" s="10"/>
      <c r="I7" s="10"/>
    </row>
    <row r="8" spans="1:10" ht="27" customHeight="1">
      <c r="A8" s="50" t="s">
        <v>53</v>
      </c>
      <c r="B8" s="11"/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</row>
    <row r="9" spans="1:10" ht="20.25" customHeight="1">
      <c r="A9" s="52" t="s">
        <v>9</v>
      </c>
      <c r="B9" s="13"/>
      <c r="C9" s="14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0" ht="17.25" customHeight="1">
      <c r="A10" s="52"/>
      <c r="B10" s="15"/>
      <c r="C10" s="44">
        <v>597.43</v>
      </c>
      <c r="D10" s="44">
        <f>ROUND(A5*0.6,2)</f>
        <v>892.91</v>
      </c>
      <c r="E10" s="16">
        <f>ROUND(A5*0.9,2)</f>
        <v>1339.37</v>
      </c>
      <c r="F10" s="44">
        <f>ROUND(A5*1.2,2)</f>
        <v>1785.83</v>
      </c>
      <c r="G10" s="44">
        <f>ROUND(A5*1.5,2)</f>
        <v>2232.29</v>
      </c>
      <c r="H10" s="44">
        <f>ROUND(A5*1.8,2)</f>
        <v>2678.74</v>
      </c>
      <c r="I10" s="44">
        <f>ROUND(A5*2.1,2)</f>
        <v>3125.2</v>
      </c>
      <c r="J10" s="44">
        <f>ROUND(A5*2.4,2)</f>
        <v>3571.66</v>
      </c>
    </row>
    <row r="11" spans="1:10" ht="17.25" customHeight="1">
      <c r="A11" s="17" t="s">
        <v>18</v>
      </c>
      <c r="B11" s="18">
        <v>0.155</v>
      </c>
      <c r="C11" s="19">
        <f>ROUND(C10*B11,2)</f>
        <v>92.6</v>
      </c>
      <c r="D11" s="19">
        <f>ROUND(D10*B11,2)</f>
        <v>138.4</v>
      </c>
      <c r="E11" s="19">
        <f>ROUND(E10*B11,2)</f>
        <v>207.6</v>
      </c>
      <c r="F11" s="19">
        <f>ROUND(F10*B11,2)</f>
        <v>276.8</v>
      </c>
      <c r="G11" s="19">
        <f>ROUND(G10*B11,2)</f>
        <v>346</v>
      </c>
      <c r="H11" s="19">
        <f>ROUND(H10*B11,2)</f>
        <v>415.2</v>
      </c>
      <c r="I11" s="19">
        <f>ROUND(I10*B11,2)</f>
        <v>484.41</v>
      </c>
      <c r="J11" s="19">
        <f>ROUND(J10*B11,2)</f>
        <v>553.61</v>
      </c>
    </row>
    <row r="12" spans="1:10" ht="17.25" customHeight="1">
      <c r="A12" s="20" t="s">
        <v>19</v>
      </c>
      <c r="B12" s="21">
        <v>0.0885</v>
      </c>
      <c r="C12" s="22">
        <f>ROUND(C10*B12,2)</f>
        <v>52.87</v>
      </c>
      <c r="D12" s="22">
        <f>ROUND(D10*B12,2)</f>
        <v>79.02</v>
      </c>
      <c r="E12" s="22">
        <f>ROUND(E10*B12,2)</f>
        <v>118.53</v>
      </c>
      <c r="F12" s="22">
        <f>ROUND(F10*B12,2)</f>
        <v>158.05</v>
      </c>
      <c r="G12" s="22">
        <f>ROUND(G10*B12,2)</f>
        <v>197.56</v>
      </c>
      <c r="H12" s="22">
        <f>ROUND(H10*B12,2)</f>
        <v>237.07</v>
      </c>
      <c r="I12" s="22">
        <f>ROUND(I10*B12,2)</f>
        <v>276.58</v>
      </c>
      <c r="J12" s="22">
        <f>ROUND(J10*B12,2)</f>
        <v>316.09</v>
      </c>
    </row>
    <row r="13" spans="1:10" ht="17.25" customHeight="1">
      <c r="A13" s="23" t="s">
        <v>20</v>
      </c>
      <c r="B13" s="24"/>
      <c r="C13" s="45">
        <f aca="true" t="shared" si="0" ref="C13:J13">C11+C12</f>
        <v>145.47</v>
      </c>
      <c r="D13" s="45">
        <f t="shared" si="0"/>
        <v>217.42000000000002</v>
      </c>
      <c r="E13" s="45">
        <f t="shared" si="0"/>
        <v>326.13</v>
      </c>
      <c r="F13" s="45">
        <f t="shared" si="0"/>
        <v>434.85</v>
      </c>
      <c r="G13" s="45">
        <f t="shared" si="0"/>
        <v>543.56</v>
      </c>
      <c r="H13" s="45">
        <f t="shared" si="0"/>
        <v>652.27</v>
      </c>
      <c r="I13" s="45">
        <f t="shared" si="0"/>
        <v>760.99</v>
      </c>
      <c r="J13" s="45">
        <f t="shared" si="0"/>
        <v>869.7</v>
      </c>
    </row>
    <row r="14" spans="1:10" ht="17.25" customHeight="1">
      <c r="A14" s="20" t="s">
        <v>21</v>
      </c>
      <c r="B14" s="21">
        <v>0.0636</v>
      </c>
      <c r="C14" s="22">
        <f>ROUND(C10*B14,2)</f>
        <v>38</v>
      </c>
      <c r="D14" s="22">
        <f>ROUND(D10*B14,2)</f>
        <v>56.79</v>
      </c>
      <c r="E14" s="22">
        <f>ROUND(E10*B14,2)</f>
        <v>85.18</v>
      </c>
      <c r="F14" s="22">
        <f>ROUND(F10*B14,2)</f>
        <v>113.58</v>
      </c>
      <c r="G14" s="22">
        <f>ROUND(G10*B14,2)</f>
        <v>141.97</v>
      </c>
      <c r="H14" s="22">
        <f>ROUND(H10*B14,2)</f>
        <v>170.37</v>
      </c>
      <c r="I14" s="22">
        <f>ROUND(I10*B14,2)</f>
        <v>198.76</v>
      </c>
      <c r="J14" s="22">
        <f>ROUND(J10*B14,2)</f>
        <v>227.16</v>
      </c>
    </row>
    <row r="15" spans="1:10" ht="17.25" customHeight="1">
      <c r="A15" s="20" t="s">
        <v>22</v>
      </c>
      <c r="B15" s="21">
        <v>0.0656</v>
      </c>
      <c r="C15" s="22">
        <f>ROUND(C10*B15,2)</f>
        <v>39.19</v>
      </c>
      <c r="D15" s="22">
        <f>ROUND(D10*B15,2)</f>
        <v>58.57</v>
      </c>
      <c r="E15" s="22">
        <f>ROUND(E10*B15,2)</f>
        <v>87.86</v>
      </c>
      <c r="F15" s="22">
        <f>ROUND(F10*B15,2)</f>
        <v>117.15</v>
      </c>
      <c r="G15" s="22">
        <f>ROUND(G10*B15,2)</f>
        <v>146.44</v>
      </c>
      <c r="H15" s="22">
        <f>ROUND(H10*B15,2)</f>
        <v>175.73</v>
      </c>
      <c r="I15" s="22">
        <f>ROUND(I10*B15,2)</f>
        <v>205.01</v>
      </c>
      <c r="J15" s="22">
        <f>ROUND(J10*B15,2)</f>
        <v>234.3</v>
      </c>
    </row>
    <row r="16" spans="1:10" ht="17.25" customHeight="1">
      <c r="A16" s="20" t="s">
        <v>23</v>
      </c>
      <c r="B16" s="21">
        <v>0.0053</v>
      </c>
      <c r="C16" s="22">
        <f>ROUND(C10*B16,2)</f>
        <v>3.17</v>
      </c>
      <c r="D16" s="22">
        <f>ROUND(D10*B16,2)</f>
        <v>4.73</v>
      </c>
      <c r="E16" s="22">
        <f>ROUND(E10*B16,2)</f>
        <v>7.1</v>
      </c>
      <c r="F16" s="22">
        <f>ROUND(F10*B16,2)</f>
        <v>9.46</v>
      </c>
      <c r="G16" s="22">
        <f>ROUND(G10*B16,2)</f>
        <v>11.83</v>
      </c>
      <c r="H16" s="22">
        <f>ROUND(H10*B16,2)</f>
        <v>14.2</v>
      </c>
      <c r="I16" s="22">
        <f>ROUND(I10*B16,2)</f>
        <v>16.56</v>
      </c>
      <c r="J16" s="22">
        <f>ROUND(J10*B16,2)</f>
        <v>18.93</v>
      </c>
    </row>
    <row r="17" spans="1:10" ht="17.25" customHeight="1">
      <c r="A17" s="25" t="s">
        <v>24</v>
      </c>
      <c r="B17" s="26"/>
      <c r="C17" s="46">
        <f aca="true" t="shared" si="1" ref="C17:J17">C14+C15+C16</f>
        <v>80.36</v>
      </c>
      <c r="D17" s="46">
        <f t="shared" si="1"/>
        <v>120.09</v>
      </c>
      <c r="E17" s="46">
        <f t="shared" si="1"/>
        <v>180.14000000000001</v>
      </c>
      <c r="F17" s="46">
        <f t="shared" si="1"/>
        <v>240.19000000000003</v>
      </c>
      <c r="G17" s="46">
        <f t="shared" si="1"/>
        <v>300.23999999999995</v>
      </c>
      <c r="H17" s="46">
        <f t="shared" si="1"/>
        <v>360.3</v>
      </c>
      <c r="I17" s="46">
        <f t="shared" si="1"/>
        <v>420.33</v>
      </c>
      <c r="J17" s="46">
        <f t="shared" si="1"/>
        <v>480.39000000000004</v>
      </c>
    </row>
    <row r="18" spans="1:10" ht="17.25" customHeight="1">
      <c r="A18" s="20" t="s">
        <v>25</v>
      </c>
      <c r="B18" s="21">
        <v>0.001</v>
      </c>
      <c r="C18" s="22">
        <f>ROUND(C10*B18,2)</f>
        <v>0.6</v>
      </c>
      <c r="D18" s="22">
        <f>ROUND(D10*B18,2)</f>
        <v>0.89</v>
      </c>
      <c r="E18" s="22">
        <f>ROUND(E10*B18,2)</f>
        <v>1.34</v>
      </c>
      <c r="F18" s="22">
        <f>ROUND(F10*B18,2)</f>
        <v>1.79</v>
      </c>
      <c r="G18" s="22">
        <f>ROUND(G10*B18,2)</f>
        <v>2.23</v>
      </c>
      <c r="H18" s="22">
        <f>ROUND(H10*B18,2)</f>
        <v>2.68</v>
      </c>
      <c r="I18" s="22">
        <f>ROUND(I10*B18,2)</f>
        <v>3.13</v>
      </c>
      <c r="J18" s="22">
        <f>ROUND(J10*B18,2)</f>
        <v>3.57</v>
      </c>
    </row>
    <row r="19" spans="1:10" ht="17.25" customHeight="1">
      <c r="A19" s="20" t="s">
        <v>26</v>
      </c>
      <c r="B19" s="21">
        <v>0.001</v>
      </c>
      <c r="C19" s="22">
        <f>ROUND(C10*B19,2)</f>
        <v>0.6</v>
      </c>
      <c r="D19" s="22">
        <f>ROUND(D10*B19,2)</f>
        <v>0.89</v>
      </c>
      <c r="E19" s="22">
        <f>ROUND(E10*B19,2)</f>
        <v>1.34</v>
      </c>
      <c r="F19" s="22">
        <f>ROUND(F10*B19,2)</f>
        <v>1.79</v>
      </c>
      <c r="G19" s="22">
        <f>ROUND(G10*B19,2)</f>
        <v>2.23</v>
      </c>
      <c r="H19" s="22">
        <f>ROUND(H10*B19,2)</f>
        <v>2.68</v>
      </c>
      <c r="I19" s="22">
        <f>ROUND(I10*B19,2)</f>
        <v>3.13</v>
      </c>
      <c r="J19" s="22">
        <f>ROUND(J10*B19,2)</f>
        <v>3.57</v>
      </c>
    </row>
    <row r="20" spans="1:10" ht="17.25" customHeight="1">
      <c r="A20" s="20" t="s">
        <v>27</v>
      </c>
      <c r="B20" s="21">
        <v>0.0014</v>
      </c>
      <c r="C20" s="22">
        <f>ROUND(C10*B20,2)</f>
        <v>0.84</v>
      </c>
      <c r="D20" s="22">
        <f>ROUND(D10*B20,2)</f>
        <v>1.25</v>
      </c>
      <c r="E20" s="22">
        <f>ROUND(E10*B20,2)</f>
        <v>1.88</v>
      </c>
      <c r="F20" s="22">
        <f>ROUND(F10*B20,2)</f>
        <v>2.5</v>
      </c>
      <c r="G20" s="22">
        <f>ROUND(G10*B20,2)</f>
        <v>3.13</v>
      </c>
      <c r="H20" s="22">
        <f>ROUND(H10*B20,2)</f>
        <v>3.75</v>
      </c>
      <c r="I20" s="22">
        <f>ROUND(I10*B20,2)</f>
        <v>4.38</v>
      </c>
      <c r="J20" s="22">
        <f>ROUND(J10*B20,2)</f>
        <v>5</v>
      </c>
    </row>
    <row r="21" spans="1:10" ht="17.25" customHeight="1">
      <c r="A21" s="20" t="s">
        <v>28</v>
      </c>
      <c r="B21" s="21">
        <v>0.0006</v>
      </c>
      <c r="C21" s="22">
        <f>ROUND(C10*B21,2)</f>
        <v>0.36</v>
      </c>
      <c r="D21" s="22">
        <f>ROUND(D10*B21,2)</f>
        <v>0.54</v>
      </c>
      <c r="E21" s="22">
        <f>ROUND(E10*B21,2)</f>
        <v>0.8</v>
      </c>
      <c r="F21" s="22">
        <f>ROUND(F10*B21,2)</f>
        <v>1.07</v>
      </c>
      <c r="G21" s="22">
        <f>ROUND(G10*B21,2)</f>
        <v>1.34</v>
      </c>
      <c r="H21" s="22">
        <f>ROUND(H10*B21,2)</f>
        <v>1.61</v>
      </c>
      <c r="I21" s="22">
        <f>ROUND(I10*B21,2)</f>
        <v>1.88</v>
      </c>
      <c r="J21" s="22">
        <f>ROUND(J10*B21,2)</f>
        <v>2.14</v>
      </c>
    </row>
    <row r="22" spans="1:10" ht="17.25" customHeight="1">
      <c r="A22" s="27" t="s">
        <v>29</v>
      </c>
      <c r="B22" s="28"/>
      <c r="C22" s="47">
        <f aca="true" t="shared" si="2" ref="C22:J22">C18+C19+C20+C21</f>
        <v>2.4</v>
      </c>
      <c r="D22" s="47">
        <f t="shared" si="2"/>
        <v>3.5700000000000003</v>
      </c>
      <c r="E22" s="47">
        <f t="shared" si="2"/>
        <v>5.36</v>
      </c>
      <c r="F22" s="47">
        <f t="shared" si="2"/>
        <v>7.15</v>
      </c>
      <c r="G22" s="47">
        <f t="shared" si="2"/>
        <v>8.93</v>
      </c>
      <c r="H22" s="47">
        <f t="shared" si="2"/>
        <v>10.719999999999999</v>
      </c>
      <c r="I22" s="47">
        <f t="shared" si="2"/>
        <v>12.52</v>
      </c>
      <c r="J22" s="47">
        <f t="shared" si="2"/>
        <v>14.280000000000001</v>
      </c>
    </row>
    <row r="23" spans="1:10" ht="17.25" customHeight="1">
      <c r="A23" s="29" t="s">
        <v>30</v>
      </c>
      <c r="B23" s="30"/>
      <c r="C23" s="48">
        <f aca="true" t="shared" si="3" ref="C23:J23">C13+C17+C22</f>
        <v>228.23</v>
      </c>
      <c r="D23" s="48">
        <f t="shared" si="3"/>
        <v>341.08</v>
      </c>
      <c r="E23" s="48">
        <f t="shared" si="3"/>
        <v>511.63</v>
      </c>
      <c r="F23" s="48">
        <f t="shared" si="3"/>
        <v>682.19</v>
      </c>
      <c r="G23" s="48">
        <f t="shared" si="3"/>
        <v>852.7299999999999</v>
      </c>
      <c r="H23" s="48">
        <f t="shared" si="3"/>
        <v>1023.29</v>
      </c>
      <c r="I23" s="48">
        <f t="shared" si="3"/>
        <v>1193.84</v>
      </c>
      <c r="J23" s="49">
        <f t="shared" si="3"/>
        <v>1364.3700000000001</v>
      </c>
    </row>
    <row r="24" spans="1:10" ht="15.75">
      <c r="A24" s="31"/>
      <c r="B24" s="32"/>
      <c r="C24" s="33"/>
      <c r="D24" s="33"/>
      <c r="E24" s="33"/>
      <c r="F24" s="33"/>
      <c r="G24" s="33"/>
      <c r="H24" s="33"/>
      <c r="I24" s="33"/>
      <c r="J24" s="33"/>
    </row>
    <row r="25" spans="1:10" s="37" customFormat="1" ht="15" customHeight="1">
      <c r="A25" s="34" t="s">
        <v>43</v>
      </c>
      <c r="B25" s="35"/>
      <c r="C25" s="36"/>
      <c r="D25" s="36"/>
      <c r="E25" s="36"/>
      <c r="F25" s="36"/>
      <c r="G25" s="36"/>
      <c r="H25" s="36"/>
      <c r="I25" s="36"/>
      <c r="J25" s="36"/>
    </row>
    <row r="26" spans="1:10" s="37" customFormat="1" ht="15" customHeight="1">
      <c r="A26" s="34" t="s">
        <v>54</v>
      </c>
      <c r="B26" s="38"/>
      <c r="C26" s="39"/>
      <c r="D26" s="39"/>
      <c r="E26" s="39"/>
      <c r="F26" s="39"/>
      <c r="G26" s="39"/>
      <c r="H26" s="39"/>
      <c r="I26" s="39"/>
      <c r="J26" s="39"/>
    </row>
    <row r="27" spans="1:10" s="37" customFormat="1" ht="15" customHeight="1">
      <c r="A27" s="34" t="s">
        <v>55</v>
      </c>
      <c r="B27" s="38"/>
      <c r="C27" s="39"/>
      <c r="D27" s="39"/>
      <c r="E27" s="39"/>
      <c r="F27" s="39"/>
      <c r="G27" s="39"/>
      <c r="H27" s="39"/>
      <c r="I27" s="39"/>
      <c r="J27" s="39"/>
    </row>
    <row r="28" spans="1:2" ht="15" customHeight="1">
      <c r="A28" s="40" t="s">
        <v>56</v>
      </c>
      <c r="B28" s="41"/>
    </row>
    <row r="29" spans="1:2" ht="15" customHeight="1">
      <c r="A29" s="40"/>
      <c r="B29" s="41"/>
    </row>
    <row r="30" spans="1:2" ht="15" customHeight="1">
      <c r="A30" s="40" t="s">
        <v>31</v>
      </c>
      <c r="B30" s="41"/>
    </row>
    <row r="31" spans="1:2" ht="12.75">
      <c r="A31" s="40"/>
      <c r="B31" s="41"/>
    </row>
    <row r="32" spans="1:2" ht="15.75">
      <c r="A32" s="42" t="s">
        <v>32</v>
      </c>
      <c r="B32" s="41"/>
    </row>
    <row r="33" spans="1:2" ht="12.75">
      <c r="A33" t="s">
        <v>33</v>
      </c>
      <c r="B33" s="41"/>
    </row>
    <row r="34" spans="1:2" ht="12.75">
      <c r="A34" t="s">
        <v>39</v>
      </c>
      <c r="B34" s="41"/>
    </row>
    <row r="35" spans="1:2" ht="12.75">
      <c r="A35" t="s">
        <v>40</v>
      </c>
      <c r="B35" s="41"/>
    </row>
    <row r="36" spans="1:2" ht="12.75">
      <c r="A36" s="41"/>
      <c r="B36" s="41"/>
    </row>
    <row r="37" spans="1:2" ht="15.75">
      <c r="A37" s="42" t="s">
        <v>34</v>
      </c>
      <c r="B37" s="41"/>
    </row>
    <row r="38" spans="1:2" ht="12.75">
      <c r="A38" s="43" t="s">
        <v>35</v>
      </c>
      <c r="B38" s="41"/>
    </row>
    <row r="39" spans="1:2" ht="11.25" customHeight="1">
      <c r="A39" s="42"/>
      <c r="B39" s="41"/>
    </row>
    <row r="40" spans="1:2" ht="15.75">
      <c r="A40" s="42" t="s">
        <v>36</v>
      </c>
      <c r="B40" s="41"/>
    </row>
    <row r="41" spans="1:2" ht="12.75">
      <c r="A41" s="41" t="s">
        <v>37</v>
      </c>
      <c r="B41" s="41"/>
    </row>
    <row r="42" s="41" customFormat="1" ht="12.75">
      <c r="A42" s="41" t="s">
        <v>38</v>
      </c>
    </row>
  </sheetData>
  <mergeCells count="2">
    <mergeCell ref="C4:J4"/>
    <mergeCell ref="A9:A10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2010-02-25T06:30:57Z</cp:lastPrinted>
  <dcterms:modified xsi:type="dcterms:W3CDTF">2010-02-26T10:21:57Z</dcterms:modified>
  <cp:category/>
  <cp:version/>
  <cp:contentType/>
  <cp:contentStatus/>
</cp:coreProperties>
</file>