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60" windowHeight="10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<sst xmlns="http://schemas.openxmlformats.org/spreadsheetml/2006/main" count="47" uniqueCount="47">
  <si>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</si>
  <si>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</si>
  <si>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</si>
  <si>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</si>
  <si>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</si>
  <si>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</si>
  <si>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</si>
  <si>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</si>
  <si>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</si>
  <si>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</si>
  <si>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</si>
  <si>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</si>
  <si>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</si>
  <si>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</si>
  <si>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</si>
  <si>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</si>
  <si>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</si>
  <si>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</si>
  <si>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</si>
  <si>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</si>
  <si>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</si>
  <si>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</si>
  <si>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</si>
  <si>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</si>
  <si>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</si>
  <si>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</si>
  <si>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</si>
  <si>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</si>
  <si>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</si>
  <si>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>* prispevek za zdravstveno zavarovanje v višini</t>
    </r>
    <r>
      <rPr>
        <b/>
        <sz val="10"/>
        <rFont val="Arial"/>
        <family val="2"/>
      </rPr>
      <t xml:space="preserve"> 4,46 evrov </t>
    </r>
    <r>
      <rPr>
        <sz val="10"/>
        <rFont val="Arial"/>
        <family val="2"/>
      </rPr>
      <t>na konto 2022.</t>
    </r>
  </si>
  <si>
    <t>Do vključno 8.536,36**</t>
  </si>
  <si>
    <r>
      <t xml:space="preserve">Dosežena osnova v EUR za leto 2010 </t>
    </r>
    <r>
      <rPr>
        <sz val="8"/>
        <rFont val="Arial"/>
        <family val="2"/>
      </rPr>
      <t>(Pravilnik o postopku za razvrščanje v zavar. osn. (Ur. list RS, št. 49/06, 38/07)</t>
    </r>
  </si>
  <si>
    <t>Nad 8.536,36** do vključno 17.938,56***</t>
  </si>
  <si>
    <t>Nad 17.938,56 do vključno 26.907,84</t>
  </si>
  <si>
    <t>Nad 26.907,84 do vključno 35.877,12</t>
  </si>
  <si>
    <t>Nad 35.877,12do vključno 44.846,40</t>
  </si>
  <si>
    <t>Nad 44846,4 do vključno 53815,68</t>
  </si>
  <si>
    <t>Nad 53.815,68 do vključno 62.784,96</t>
  </si>
  <si>
    <t>Nad 62.784,96</t>
  </si>
  <si>
    <t>Povprečna bruto plača zaposlenih v RS za leto 2010, znaša 17.938,56 €</t>
  </si>
  <si>
    <r>
      <t xml:space="preserve">* prispevek za pokojninsko in invalidsko zavarovanje v višini </t>
    </r>
    <r>
      <rPr>
        <b/>
        <sz val="10"/>
        <rFont val="Arial"/>
        <family val="2"/>
      </rPr>
      <t>31,51 evrov</t>
    </r>
    <r>
      <rPr>
        <sz val="10"/>
        <rFont val="Arial"/>
        <family val="2"/>
      </rPr>
      <t xml:space="preserve"> na konto 2021.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</si>
  <si>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35,97 evrov.</t>
    </r>
  </si>
  <si>
    <r>
      <t xml:space="preserve">Najnižja osnova za obračun prispevkov za socialno varnost </t>
    </r>
    <r>
      <rPr>
        <b/>
        <sz val="10"/>
        <rFont val="Arial"/>
        <family val="2"/>
      </rPr>
      <t>za družbenike zasebnih družb</t>
    </r>
    <r>
      <rPr>
        <sz val="10"/>
        <rFont val="Arial"/>
        <family val="2"/>
      </rPr>
      <t xml:space="preserve"> v RS, </t>
    </r>
    <r>
      <rPr>
        <b/>
        <sz val="10"/>
        <rFont val="Arial"/>
        <family val="2"/>
      </rPr>
      <t>ki so poslovodne osebe in niso zavarovane na drugi podlagi</t>
    </r>
    <r>
      <rPr>
        <sz val="10"/>
        <rFont val="Arial"/>
        <family val="2"/>
      </rPr>
      <t xml:space="preserve"> je najnižja bruto pokojninska osnova</t>
    </r>
    <r>
      <rPr>
        <b/>
        <sz val="10"/>
        <rFont val="Arial"/>
        <family val="2"/>
      </rPr>
      <t xml:space="preserve"> 852,40 €.</t>
    </r>
  </si>
  <si>
    <t>OBRAČUN PRISPEVKOV ZA SOCIALNO VARNOST ZA ZASEBNIKE ZA AVGUST 2011</t>
  </si>
  <si>
    <t xml:space="preserve"> Navedene obveznosti ste dolžni nakazati na  prehodni račun MF-DURS, Davčni urad Maribor, številka 01100-8460906416 in navesti USTREZNE KONTE. ROK PLAČILA JE 16. SEPTEMBER 2011.</t>
  </si>
  <si>
    <t>Zavezanec plača prispevke do 15. 09. 2011; v enakem roku mora pristojnemu davčnemu uradu predložiti obračun prispevkov na predpisanem obrazcu OPSVZ, ki se odda po sistemu eDavki.</t>
  </si>
  <si>
    <t>Povprečna bruto plača za  junij 2011 znaša 1.520,92 €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</si>
</sst>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6" borderId="13" xfId="0" applyFont="1" applyFill="1" applyBorder="1" applyAlignment="1">
      <alignment horizontal="right"/>
    </xf>
    <xf numFmtId="0" fontId="1" fillId="36" borderId="1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7" fillId="33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4" fontId="6" fillId="0" borderId="18" xfId="0" applyNumberFormat="1" applyFont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21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wrapText="1"/>
    </xf>
    <xf numFmtId="0" fontId="0" fillId="33" borderId="0" xfId="0" applyFont="1" applyFill="1" applyAlignment="1">
      <alignment/>
    </xf>
    <xf numFmtId="4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" fontId="6" fillId="0" borderId="17" xfId="0" applyNumberFormat="1" applyFont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0" fillId="0" borderId="18" xfId="0" applyNumberForma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6.421875" style="20" customWidth="1"/>
    <col min="2" max="2" width="9.28125" style="20" customWidth="1"/>
    <col min="3" max="3" width="13.00390625" style="20" customWidth="1"/>
    <col min="4" max="4" width="16.7109375" style="20" customWidth="1"/>
    <col min="5" max="5" width="16.28125" style="20" customWidth="1"/>
    <col min="6" max="8" width="13.8515625" style="20" customWidth="1"/>
    <col min="9" max="9" width="14.421875" style="20" customWidth="1"/>
    <col min="10" max="10" width="14.00390625" style="20" customWidth="1"/>
    <col min="11" max="16384" width="9.140625" style="20" customWidth="1"/>
  </cols>
  <sheetData>
    <row r="1" spans="1:10" ht="20.25">
      <c r="A1" s="30" t="s">
        <v>43</v>
      </c>
      <c r="B1" s="1"/>
      <c r="C1" s="38"/>
      <c r="D1" s="38"/>
      <c r="E1" s="38"/>
      <c r="F1" s="38"/>
      <c r="G1" s="38"/>
      <c r="H1" s="38"/>
      <c r="I1" s="38"/>
      <c r="J1" s="38"/>
    </row>
    <row r="2" spans="1:2" ht="6.75" customHeight="1">
      <c r="A2" s="2"/>
      <c r="B2" s="2"/>
    </row>
    <row r="3" spans="1:2" ht="12.75">
      <c r="A3" s="3" t="s">
        <v>44</v>
      </c>
      <c r="B3" s="2"/>
    </row>
    <row r="4" spans="1:10" ht="12.75">
      <c r="A4" s="3"/>
      <c r="B4" s="2"/>
      <c r="C4" s="55"/>
      <c r="D4" s="55"/>
      <c r="E4" s="55"/>
      <c r="F4" s="55"/>
      <c r="G4" s="55"/>
      <c r="H4" s="55"/>
      <c r="I4" s="55"/>
      <c r="J4" s="55"/>
    </row>
    <row r="5" spans="1:9" ht="13.5" thickBot="1">
      <c r="A5" s="4">
        <v>1520.92</v>
      </c>
      <c r="B5" s="39" t="s">
        <v>0</v>
      </c>
      <c r="C5" s="39"/>
      <c r="D5" s="39"/>
      <c r="E5" s="40"/>
      <c r="F5" s="41"/>
      <c r="G5" s="42"/>
      <c r="H5" s="42"/>
      <c r="I5" s="42"/>
    </row>
    <row r="6" spans="1:10" ht="24.75" customHeight="1" thickBot="1">
      <c r="A6" s="53" t="s">
        <v>31</v>
      </c>
      <c r="B6" s="43"/>
      <c r="C6" s="33" t="s">
        <v>30</v>
      </c>
      <c r="D6" s="54" t="s">
        <v>32</v>
      </c>
      <c r="E6" s="34" t="s">
        <v>33</v>
      </c>
      <c r="F6" s="35" t="s">
        <v>34</v>
      </c>
      <c r="G6" s="34" t="s">
        <v>35</v>
      </c>
      <c r="H6" s="35" t="s">
        <v>36</v>
      </c>
      <c r="I6" s="35" t="s">
        <v>37</v>
      </c>
      <c r="J6" s="29" t="s">
        <v>38</v>
      </c>
    </row>
    <row r="7" spans="1:9" ht="9.75" customHeight="1" thickBot="1">
      <c r="A7" s="4"/>
      <c r="B7" s="39"/>
      <c r="C7" s="39"/>
      <c r="D7" s="39"/>
      <c r="E7" s="40"/>
      <c r="F7" s="41"/>
      <c r="G7" s="42"/>
      <c r="H7" s="42"/>
      <c r="I7" s="42"/>
    </row>
    <row r="8" spans="1:10" ht="20.25" customHeight="1" thickBot="1">
      <c r="A8" s="56" t="s">
        <v>1</v>
      </c>
      <c r="B8" s="44"/>
      <c r="C8" s="36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</row>
    <row r="9" spans="1:10" ht="17.25" customHeight="1">
      <c r="A9" s="56"/>
      <c r="B9" s="45"/>
      <c r="C9" s="23">
        <v>748.1</v>
      </c>
      <c r="D9" s="23">
        <f>ROUND(A5*0.6,2)</f>
        <v>912.55</v>
      </c>
      <c r="E9" s="5">
        <f>ROUND(A5*0.9,2)</f>
        <v>1368.83</v>
      </c>
      <c r="F9" s="23">
        <f>ROUND(A5*1.2,2)</f>
        <v>1825.1</v>
      </c>
      <c r="G9" s="23">
        <f>ROUND(A5*1.5,2)</f>
        <v>2281.38</v>
      </c>
      <c r="H9" s="23">
        <f>ROUND(A5*1.8,2)</f>
        <v>2737.66</v>
      </c>
      <c r="I9" s="23">
        <f>ROUND(A5*2.1,2)</f>
        <v>3193.93</v>
      </c>
      <c r="J9" s="23">
        <f>ROUND(A5*2.4,2)</f>
        <v>3650.21</v>
      </c>
    </row>
    <row r="10" spans="1:10" ht="17.25" customHeight="1">
      <c r="A10" s="6" t="s">
        <v>10</v>
      </c>
      <c r="B10" s="7">
        <v>0.155</v>
      </c>
      <c r="C10" s="8">
        <f>ROUND(C9*B10,2)</f>
        <v>115.96</v>
      </c>
      <c r="D10" s="8">
        <f>ROUND(D9*B10,2)</f>
        <v>141.45</v>
      </c>
      <c r="E10" s="8">
        <f>ROUND(E9*B10,2)</f>
        <v>212.17</v>
      </c>
      <c r="F10" s="8">
        <f>ROUND(F9*B10,2)</f>
        <v>282.89</v>
      </c>
      <c r="G10" s="8">
        <f>ROUND(G9*B10,2)</f>
        <v>353.61</v>
      </c>
      <c r="H10" s="8">
        <f>ROUND(H9*B10,2)</f>
        <v>424.34</v>
      </c>
      <c r="I10" s="8">
        <f>ROUND(I9*B10,2)</f>
        <v>495.06</v>
      </c>
      <c r="J10" s="8">
        <f>ROUND(J9*B10,2)</f>
        <v>565.78</v>
      </c>
    </row>
    <row r="11" spans="1:10" ht="17.25" customHeight="1">
      <c r="A11" s="9" t="s">
        <v>11</v>
      </c>
      <c r="B11" s="10">
        <v>0.0885</v>
      </c>
      <c r="C11" s="11">
        <f>ROUND(C9*B11,2)</f>
        <v>66.21</v>
      </c>
      <c r="D11" s="11">
        <f>ROUND(D9*B11,2)</f>
        <v>80.76</v>
      </c>
      <c r="E11" s="11">
        <f>ROUND(E9*B11,2)</f>
        <v>121.14</v>
      </c>
      <c r="F11" s="11">
        <f>ROUND(F9*B11,2)</f>
        <v>161.52</v>
      </c>
      <c r="G11" s="11">
        <f>ROUND(G9*B11,2)</f>
        <v>201.9</v>
      </c>
      <c r="H11" s="11">
        <f>ROUND(H9*B11,2)</f>
        <v>242.28</v>
      </c>
      <c r="I11" s="11">
        <f>ROUND(I9*B11,2)</f>
        <v>282.66</v>
      </c>
      <c r="J11" s="11">
        <f>ROUND(J9*B11,2)</f>
        <v>323.04</v>
      </c>
    </row>
    <row r="12" spans="1:10" ht="17.25" customHeight="1">
      <c r="A12" s="12" t="s">
        <v>12</v>
      </c>
      <c r="B12" s="13"/>
      <c r="C12" s="24">
        <f aca="true" t="shared" si="0" ref="C12:J12">C10+C11</f>
        <v>182.17</v>
      </c>
      <c r="D12" s="24">
        <f t="shared" si="0"/>
        <v>222.20999999999998</v>
      </c>
      <c r="E12" s="24">
        <f t="shared" si="0"/>
        <v>333.31</v>
      </c>
      <c r="F12" s="24">
        <f t="shared" si="0"/>
        <v>444.40999999999997</v>
      </c>
      <c r="G12" s="24">
        <f t="shared" si="0"/>
        <v>555.51</v>
      </c>
      <c r="H12" s="24">
        <f t="shared" si="0"/>
        <v>666.62</v>
      </c>
      <c r="I12" s="24">
        <f t="shared" si="0"/>
        <v>777.72</v>
      </c>
      <c r="J12" s="24">
        <f t="shared" si="0"/>
        <v>888.8199999999999</v>
      </c>
    </row>
    <row r="13" spans="1:10" ht="17.25" customHeight="1">
      <c r="A13" s="9" t="s">
        <v>13</v>
      </c>
      <c r="B13" s="10">
        <v>0.0636</v>
      </c>
      <c r="C13" s="11">
        <f>ROUND(C9*B13,2)</f>
        <v>47.58</v>
      </c>
      <c r="D13" s="11">
        <f>ROUND(D9*B13,2)</f>
        <v>58.04</v>
      </c>
      <c r="E13" s="11">
        <f>ROUND(E9*B13,2)</f>
        <v>87.06</v>
      </c>
      <c r="F13" s="11">
        <f>ROUND(F9*B13,2)</f>
        <v>116.08</v>
      </c>
      <c r="G13" s="11">
        <f>ROUND(G9*B13,2)</f>
        <v>145.1</v>
      </c>
      <c r="H13" s="11">
        <f>ROUND(H9*B13,2)</f>
        <v>174.12</v>
      </c>
      <c r="I13" s="11">
        <f>ROUND(I9*B13,2)</f>
        <v>203.13</v>
      </c>
      <c r="J13" s="11">
        <f>ROUND(J9*B13,2)</f>
        <v>232.15</v>
      </c>
    </row>
    <row r="14" spans="1:10" ht="17.25" customHeight="1">
      <c r="A14" s="9" t="s">
        <v>14</v>
      </c>
      <c r="B14" s="10">
        <v>0.0656</v>
      </c>
      <c r="C14" s="11">
        <f>ROUND(C9*B14,2)</f>
        <v>49.08</v>
      </c>
      <c r="D14" s="11">
        <f>ROUND(D9*B14,2)</f>
        <v>59.86</v>
      </c>
      <c r="E14" s="11">
        <f>ROUND(E9*B14,2)</f>
        <v>89.8</v>
      </c>
      <c r="F14" s="11">
        <f>ROUND(F9*B14,2)</f>
        <v>119.73</v>
      </c>
      <c r="G14" s="11">
        <f>ROUND(G9*B14,2)</f>
        <v>149.66</v>
      </c>
      <c r="H14" s="11">
        <f>ROUND(H9*B14,2)</f>
        <v>179.59</v>
      </c>
      <c r="I14" s="11">
        <f>ROUND(I9*B14,2)</f>
        <v>209.52</v>
      </c>
      <c r="J14" s="11">
        <f>ROUND(J9*B14,2)</f>
        <v>239.45</v>
      </c>
    </row>
    <row r="15" spans="1:10" ht="17.25" customHeight="1">
      <c r="A15" s="9" t="s">
        <v>15</v>
      </c>
      <c r="B15" s="10">
        <v>0.0053</v>
      </c>
      <c r="C15" s="11">
        <f>ROUND(C9*B15,2)</f>
        <v>3.96</v>
      </c>
      <c r="D15" s="11">
        <f>ROUND(D9*B15,2)</f>
        <v>4.84</v>
      </c>
      <c r="E15" s="11">
        <f>ROUND(E9*B15,2)</f>
        <v>7.25</v>
      </c>
      <c r="F15" s="11">
        <f>ROUND(F9*B15,2)</f>
        <v>9.67</v>
      </c>
      <c r="G15" s="11">
        <f>ROUND(G9*B15,2)</f>
        <v>12.09</v>
      </c>
      <c r="H15" s="11">
        <f>ROUND(H9*B15,2)</f>
        <v>14.51</v>
      </c>
      <c r="I15" s="11">
        <f>ROUND(I9*B15,2)</f>
        <v>16.93</v>
      </c>
      <c r="J15" s="11">
        <f>ROUND(J9*B15,2)</f>
        <v>19.35</v>
      </c>
    </row>
    <row r="16" spans="1:10" ht="17.25" customHeight="1">
      <c r="A16" s="14" t="s">
        <v>16</v>
      </c>
      <c r="B16" s="15"/>
      <c r="C16" s="25">
        <f aca="true" t="shared" si="1" ref="C16:J16">C13+C14+C15</f>
        <v>100.61999999999999</v>
      </c>
      <c r="D16" s="25">
        <f t="shared" si="1"/>
        <v>122.74000000000001</v>
      </c>
      <c r="E16" s="25">
        <f t="shared" si="1"/>
        <v>184.11</v>
      </c>
      <c r="F16" s="25">
        <f t="shared" si="1"/>
        <v>245.48</v>
      </c>
      <c r="G16" s="25">
        <f t="shared" si="1"/>
        <v>306.84999999999997</v>
      </c>
      <c r="H16" s="25">
        <f t="shared" si="1"/>
        <v>368.22</v>
      </c>
      <c r="I16" s="25">
        <f t="shared" si="1"/>
        <v>429.58</v>
      </c>
      <c r="J16" s="25">
        <f t="shared" si="1"/>
        <v>490.95000000000005</v>
      </c>
    </row>
    <row r="17" spans="1:10" ht="17.25" customHeight="1">
      <c r="A17" s="9" t="s">
        <v>17</v>
      </c>
      <c r="B17" s="10">
        <v>0.001</v>
      </c>
      <c r="C17" s="11">
        <f>ROUND(C9*B17,2)</f>
        <v>0.75</v>
      </c>
      <c r="D17" s="11">
        <f>ROUND(D9*B17,2)</f>
        <v>0.91</v>
      </c>
      <c r="E17" s="11">
        <f>ROUND(E9*B17,2)</f>
        <v>1.37</v>
      </c>
      <c r="F17" s="11">
        <f>ROUND(F9*B17,2)</f>
        <v>1.83</v>
      </c>
      <c r="G17" s="11">
        <f>ROUND(G9*B17,2)</f>
        <v>2.28</v>
      </c>
      <c r="H17" s="11">
        <f>ROUND(H9*B17,2)</f>
        <v>2.74</v>
      </c>
      <c r="I17" s="11">
        <f>ROUND(I9*B17,2)</f>
        <v>3.19</v>
      </c>
      <c r="J17" s="11">
        <f>ROUND(J9*B17,2)</f>
        <v>3.65</v>
      </c>
    </row>
    <row r="18" spans="1:10" ht="17.25" customHeight="1">
      <c r="A18" s="9" t="s">
        <v>18</v>
      </c>
      <c r="B18" s="10">
        <v>0.001</v>
      </c>
      <c r="C18" s="11">
        <f>ROUND(C9*B18,2)</f>
        <v>0.75</v>
      </c>
      <c r="D18" s="11">
        <f>ROUND(D9*B18,2)</f>
        <v>0.91</v>
      </c>
      <c r="E18" s="11">
        <f>ROUND(E9*B18,2)</f>
        <v>1.37</v>
      </c>
      <c r="F18" s="11">
        <f>ROUND(F9*B18,2)</f>
        <v>1.83</v>
      </c>
      <c r="G18" s="11">
        <f>ROUND(G9*B18,2)</f>
        <v>2.28</v>
      </c>
      <c r="H18" s="11">
        <f>ROUND(H9*B18,2)</f>
        <v>2.74</v>
      </c>
      <c r="I18" s="11">
        <f>ROUND(I9*B18,2)</f>
        <v>3.19</v>
      </c>
      <c r="J18" s="11">
        <f>ROUND(J9*B18,2)</f>
        <v>3.65</v>
      </c>
    </row>
    <row r="19" spans="1:10" ht="17.25" customHeight="1">
      <c r="A19" s="9" t="s">
        <v>19</v>
      </c>
      <c r="B19" s="10">
        <v>0.0014</v>
      </c>
      <c r="C19" s="11">
        <f>ROUND(C9*B19,2)</f>
        <v>1.05</v>
      </c>
      <c r="D19" s="11">
        <f>ROUND(D9*B19,2)</f>
        <v>1.28</v>
      </c>
      <c r="E19" s="11">
        <f>ROUND(E9*B19,2)</f>
        <v>1.92</v>
      </c>
      <c r="F19" s="11">
        <f>ROUND(F9*B19,2)</f>
        <v>2.56</v>
      </c>
      <c r="G19" s="11">
        <f>ROUND(G9*B19,2)</f>
        <v>3.19</v>
      </c>
      <c r="H19" s="11">
        <f>ROUND(H9*B19,2)</f>
        <v>3.83</v>
      </c>
      <c r="I19" s="11">
        <f>ROUND(I9*B19,2)</f>
        <v>4.47</v>
      </c>
      <c r="J19" s="11">
        <f>ROUND(J9*B19,2)</f>
        <v>5.11</v>
      </c>
    </row>
    <row r="20" spans="1:10" ht="17.25" customHeight="1">
      <c r="A20" s="9" t="s">
        <v>20</v>
      </c>
      <c r="B20" s="10">
        <v>0.0006</v>
      </c>
      <c r="C20" s="11">
        <f>ROUND(C9*B20,2)</f>
        <v>0.45</v>
      </c>
      <c r="D20" s="11">
        <f>ROUND(D9*B20,2)</f>
        <v>0.55</v>
      </c>
      <c r="E20" s="11">
        <f>ROUND(E9*B20,2)</f>
        <v>0.82</v>
      </c>
      <c r="F20" s="11">
        <f>ROUND(F9*B20,2)</f>
        <v>1.1</v>
      </c>
      <c r="G20" s="11">
        <f>ROUND(G9*B20,2)</f>
        <v>1.37</v>
      </c>
      <c r="H20" s="11">
        <f>ROUND(H9*B20,2)</f>
        <v>1.64</v>
      </c>
      <c r="I20" s="11">
        <f>ROUND(I9*B20,2)</f>
        <v>1.92</v>
      </c>
      <c r="J20" s="11">
        <f>ROUND(J9*B20,2)</f>
        <v>2.19</v>
      </c>
    </row>
    <row r="21" spans="1:10" ht="17.25" customHeight="1">
      <c r="A21" s="16" t="s">
        <v>21</v>
      </c>
      <c r="B21" s="17"/>
      <c r="C21" s="26">
        <f aca="true" t="shared" si="2" ref="C21:J21">C17+C18+C19+C20</f>
        <v>3</v>
      </c>
      <c r="D21" s="26">
        <f t="shared" si="2"/>
        <v>3.6500000000000004</v>
      </c>
      <c r="E21" s="26">
        <f t="shared" si="2"/>
        <v>5.48</v>
      </c>
      <c r="F21" s="26">
        <f t="shared" si="2"/>
        <v>7.32</v>
      </c>
      <c r="G21" s="26">
        <f t="shared" si="2"/>
        <v>9.120000000000001</v>
      </c>
      <c r="H21" s="26">
        <f t="shared" si="2"/>
        <v>10.950000000000001</v>
      </c>
      <c r="I21" s="26">
        <f t="shared" si="2"/>
        <v>12.77</v>
      </c>
      <c r="J21" s="26">
        <f t="shared" si="2"/>
        <v>14.6</v>
      </c>
    </row>
    <row r="22" spans="1:10" ht="17.25" customHeight="1">
      <c r="A22" s="18" t="s">
        <v>22</v>
      </c>
      <c r="B22" s="19"/>
      <c r="C22" s="27">
        <f aca="true" t="shared" si="3" ref="C22:J22">C12+C16+C21</f>
        <v>285.78999999999996</v>
      </c>
      <c r="D22" s="27">
        <f t="shared" si="3"/>
        <v>348.59999999999997</v>
      </c>
      <c r="E22" s="27">
        <f t="shared" si="3"/>
        <v>522.9000000000001</v>
      </c>
      <c r="F22" s="27">
        <f t="shared" si="3"/>
        <v>697.21</v>
      </c>
      <c r="G22" s="27">
        <f t="shared" si="3"/>
        <v>871.4799999999999</v>
      </c>
      <c r="H22" s="27">
        <f t="shared" si="3"/>
        <v>1045.7900000000002</v>
      </c>
      <c r="I22" s="27">
        <f t="shared" si="3"/>
        <v>1220.07</v>
      </c>
      <c r="J22" s="28">
        <f t="shared" si="3"/>
        <v>1394.37</v>
      </c>
    </row>
    <row r="23" spans="1:10" ht="15">
      <c r="A23" s="31"/>
      <c r="B23" s="46"/>
      <c r="C23" s="47"/>
      <c r="D23" s="47"/>
      <c r="E23" s="47"/>
      <c r="F23" s="47"/>
      <c r="G23" s="47"/>
      <c r="H23" s="47"/>
      <c r="I23" s="47"/>
      <c r="J23" s="47"/>
    </row>
    <row r="24" spans="1:10" s="50" customFormat="1" ht="15" customHeight="1">
      <c r="A24" s="32" t="s">
        <v>46</v>
      </c>
      <c r="B24" s="48"/>
      <c r="C24" s="49"/>
      <c r="D24" s="49"/>
      <c r="E24" s="49"/>
      <c r="F24" s="49"/>
      <c r="G24" s="49"/>
      <c r="H24" s="49"/>
      <c r="I24" s="49"/>
      <c r="J24" s="49"/>
    </row>
    <row r="25" spans="1:10" s="50" customFormat="1" ht="15" customHeight="1">
      <c r="A25" s="32"/>
      <c r="B25" s="51"/>
      <c r="C25" s="52"/>
      <c r="D25" s="52"/>
      <c r="E25" s="52"/>
      <c r="F25" s="52"/>
      <c r="G25" s="52"/>
      <c r="H25" s="52"/>
      <c r="I25" s="52"/>
      <c r="J25" s="52"/>
    </row>
    <row r="26" spans="1:10" s="50" customFormat="1" ht="15" customHeight="1">
      <c r="A26" s="32" t="s">
        <v>39</v>
      </c>
      <c r="B26" s="51"/>
      <c r="C26" s="52"/>
      <c r="D26" s="52"/>
      <c r="E26" s="52"/>
      <c r="F26" s="52"/>
      <c r="G26" s="52"/>
      <c r="H26" s="52"/>
      <c r="I26" s="52"/>
      <c r="J26" s="52"/>
    </row>
    <row r="27" ht="15" customHeight="1">
      <c r="A27" t="s">
        <v>45</v>
      </c>
    </row>
    <row r="28" ht="15" customHeight="1"/>
    <row r="29" ht="15" customHeight="1">
      <c r="A29" s="20" t="s">
        <v>23</v>
      </c>
    </row>
    <row r="31" ht="15.75">
      <c r="A31" s="21" t="s">
        <v>24</v>
      </c>
    </row>
    <row r="32" ht="12.75">
      <c r="A32" t="s">
        <v>40</v>
      </c>
    </row>
    <row r="33" ht="12.75">
      <c r="A33" s="20" t="s">
        <v>29</v>
      </c>
    </row>
    <row r="34" ht="12.75">
      <c r="A34" t="s">
        <v>41</v>
      </c>
    </row>
    <row r="36" ht="15.75">
      <c r="A36" s="21" t="s">
        <v>25</v>
      </c>
    </row>
    <row r="37" ht="12.75">
      <c r="A37" s="22" t="s">
        <v>42</v>
      </c>
    </row>
    <row r="38" ht="11.25" customHeight="1">
      <c r="A38" s="21"/>
    </row>
    <row r="39" ht="15.75">
      <c r="A39" s="21" t="s">
        <v>26</v>
      </c>
    </row>
    <row r="40" ht="12.75">
      <c r="A40" s="20" t="s">
        <v>27</v>
      </c>
    </row>
    <row r="41" ht="12.75">
      <c r="A41" s="20" t="s">
        <v>28</v>
      </c>
    </row>
  </sheetData>
  <sheetProtection/>
  <mergeCells count="2">
    <mergeCell ref="C4:J4"/>
    <mergeCell ref="A8:A9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</dc:creator>
  <cp:keywords/>
  <dc:description/>
  <cp:lastModifiedBy>ooz</cp:lastModifiedBy>
  <cp:lastPrinted>2011-08-25T10:28:46Z</cp:lastPrinted>
  <dcterms:modified xsi:type="dcterms:W3CDTF">2011-08-25T10:28:51Z</dcterms:modified>
  <cp:category/>
  <cp:version/>
  <cp:contentType/>
  <cp:contentStatus/>
</cp:coreProperties>
</file>